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9" i="1" l="1"/>
  <c r="B13" i="1"/>
  <c r="B9" i="1"/>
  <c r="D14" i="1" l="1"/>
  <c r="D21" i="1" l="1"/>
  <c r="D22" i="1" l="1"/>
  <c r="D23" i="1"/>
  <c r="D24" i="1"/>
  <c r="D25" i="1"/>
  <c r="D26" i="1"/>
  <c r="D27" i="1"/>
  <c r="D28" i="1"/>
  <c r="D29" i="1"/>
  <c r="D30" i="1"/>
  <c r="C31" i="1"/>
  <c r="B31" i="1"/>
  <c r="B37" i="1" s="1"/>
  <c r="D10" i="1"/>
  <c r="D15" i="1"/>
  <c r="C17" i="1"/>
  <c r="D37" i="1" l="1"/>
  <c r="C35" i="1"/>
  <c r="D31" i="1"/>
  <c r="D13" i="1"/>
  <c r="D9" i="1"/>
  <c r="B17" i="1"/>
  <c r="D17" i="1" s="1"/>
  <c r="B36" i="1" l="1"/>
  <c r="D36" i="1" l="1"/>
  <c r="B35" i="1"/>
</calcChain>
</file>

<file path=xl/sharedStrings.xml><?xml version="1.0" encoding="utf-8"?>
<sst xmlns="http://schemas.openxmlformats.org/spreadsheetml/2006/main" count="46" uniqueCount="40">
  <si>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</si>
  <si>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</si>
  <si>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</si>
  <si>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</si>
  <si>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</si>
  <si>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</si>
  <si>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</si>
  <si>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</si>
  <si>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</si>
  <si>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</si>
  <si>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</si>
  <si>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</si>
  <si>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</si>
  <si>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</si>
  <si>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</si>
  <si>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</si>
  <si>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</si>
  <si>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</si>
  <si>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</si>
  <si>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</si>
  <si>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</si>
  <si>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</si>
  <si>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</si>
  <si>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</si>
  <si>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</si>
  <si>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</si>
  <si>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</si>
  <si>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</si>
  <si>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</si>
  <si>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</si>
  <si>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</si>
  <si>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</si>
  <si>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 xml:space="preserve">               Доходы от оказания платных услуг и компесации затрат государства</t>
  </si>
  <si>
    <t xml:space="preserve">               1 октября 2021 года</t>
  </si>
  <si>
    <r>
      <t xml:space="preserve">Утверждено по бюджету на 01.10.2021,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</si>
  <si>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01.10.2021,
</t>
    </r>
    <r>
      <rPr>
        <sz val="10"/>
        <rFont val="Times New Roman"/>
        <family val="1"/>
        <charset val="204"/>
      </rPr>
      <t>тыс.руб.</t>
    </r>
  </si>
  <si>
    <t xml:space="preserve">              1 октября 2021 года</t>
  </si>
  <si>
    <t xml:space="preserve">            финансирования дефицита по состоянию на 1 октября 2021 года</t>
  </si>
  <si>
    <t>Петергоф за 9 месяцев  2021 года</t>
  </si>
  <si>
    <t>от "14" октября 2021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</si>
</sst>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1" zoomScale="85" zoomScaleNormal="85" workbookViewId="0">
      <selection activeCell="D7" sqref="D7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5" t="s">
        <v>29</v>
      </c>
      <c r="B1" s="45"/>
      <c r="C1" s="45"/>
      <c r="D1" s="45"/>
    </row>
    <row r="2" spans="1:5" x14ac:dyDescent="0.25">
      <c r="A2" s="44" t="s">
        <v>1</v>
      </c>
      <c r="B2" s="44"/>
      <c r="C2" s="44"/>
      <c r="D2" s="44"/>
    </row>
    <row r="3" spans="1:5" x14ac:dyDescent="0.25">
      <c r="A3" s="44" t="s">
        <v>39</v>
      </c>
      <c r="B3" s="44"/>
      <c r="C3" s="44"/>
      <c r="D3" s="44"/>
    </row>
    <row r="4" spans="1:5" s="9" customFormat="1" ht="15.6" x14ac:dyDescent="0.3">
      <c r="A4" s="46" t="s">
        <v>2</v>
      </c>
      <c r="B4" s="46"/>
      <c r="C4" s="46"/>
      <c r="D4" s="46"/>
    </row>
    <row r="5" spans="1:5" s="9" customFormat="1" ht="15.6" x14ac:dyDescent="0.3">
      <c r="A5" s="46" t="s">
        <v>38</v>
      </c>
      <c r="B5" s="46"/>
      <c r="C5" s="46"/>
      <c r="D5" s="46"/>
    </row>
    <row r="6" spans="1:5" s="9" customFormat="1" ht="22.2" customHeight="1" x14ac:dyDescent="0.35">
      <c r="A6" s="41" t="s">
        <v>3</v>
      </c>
      <c r="B6" s="41"/>
      <c r="C6" s="41"/>
      <c r="D6" s="41"/>
    </row>
    <row r="7" spans="1:5" s="9" customFormat="1" ht="18" x14ac:dyDescent="0.35">
      <c r="A7" s="10" t="s">
        <v>33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34</v>
      </c>
      <c r="C8" s="12" t="s">
        <v>35</v>
      </c>
      <c r="D8" s="12" t="s">
        <v>5</v>
      </c>
    </row>
    <row r="9" spans="1:5" s="2" customFormat="1" ht="19.2" customHeight="1" x14ac:dyDescent="0.35">
      <c r="A9" s="14" t="s">
        <v>23</v>
      </c>
      <c r="B9" s="4">
        <f>SUM(B10:B12)</f>
        <v>5759.5</v>
      </c>
      <c r="C9" s="4">
        <f>SUM(C10:C12)</f>
        <v>4844.3</v>
      </c>
      <c r="D9" s="15">
        <f>C9/B9</f>
        <v>0.84109731747547534</v>
      </c>
    </row>
    <row r="10" spans="1:5" s="2" customFormat="1" ht="15.6" x14ac:dyDescent="0.3">
      <c r="A10" s="16" t="s">
        <v>31</v>
      </c>
      <c r="B10" s="3">
        <v>5759.5</v>
      </c>
      <c r="C10" s="1">
        <v>4092.4</v>
      </c>
      <c r="D10" s="17">
        <f t="shared" ref="D10:D15" si="0">C10/B10</f>
        <v>0.71054779060682349</v>
      </c>
      <c r="E10" s="18"/>
    </row>
    <row r="11" spans="1:5" s="2" customFormat="1" ht="31.2" x14ac:dyDescent="0.3">
      <c r="A11" s="16" t="s">
        <v>32</v>
      </c>
      <c r="B11" s="3">
        <v>0</v>
      </c>
      <c r="C11" s="1">
        <v>610.9</v>
      </c>
      <c r="D11" s="17">
        <v>0</v>
      </c>
      <c r="E11" s="18"/>
    </row>
    <row r="12" spans="1:5" s="22" customFormat="1" ht="16.2" customHeight="1" x14ac:dyDescent="0.3">
      <c r="A12" s="20" t="s">
        <v>28</v>
      </c>
      <c r="B12" s="3">
        <v>0</v>
      </c>
      <c r="C12" s="1">
        <v>141</v>
      </c>
      <c r="D12" s="17">
        <v>0</v>
      </c>
      <c r="E12" s="21"/>
    </row>
    <row r="13" spans="1:5" s="24" customFormat="1" ht="18" x14ac:dyDescent="0.35">
      <c r="A13" s="14" t="s">
        <v>6</v>
      </c>
      <c r="B13" s="6">
        <f>SUM(B14:B16)</f>
        <v>369754.4</v>
      </c>
      <c r="C13" s="4">
        <f>SUM(C14:C16)</f>
        <v>273007.40000000002</v>
      </c>
      <c r="D13" s="15">
        <f t="shared" si="0"/>
        <v>0.73834794122801517</v>
      </c>
      <c r="E13" s="23"/>
    </row>
    <row r="14" spans="1:5" s="24" customFormat="1" ht="15.6" x14ac:dyDescent="0.3">
      <c r="A14" s="16" t="s">
        <v>30</v>
      </c>
      <c r="B14" s="3">
        <v>287104.40000000002</v>
      </c>
      <c r="C14" s="1">
        <v>215328.6</v>
      </c>
      <c r="D14" s="17">
        <f t="shared" si="0"/>
        <v>0.75000104491606534</v>
      </c>
      <c r="E14" s="23"/>
    </row>
    <row r="15" spans="1:5" ht="15.6" x14ac:dyDescent="0.3">
      <c r="A15" s="27" t="s">
        <v>7</v>
      </c>
      <c r="B15" s="5">
        <v>82650</v>
      </c>
      <c r="C15" s="1">
        <v>57755.4</v>
      </c>
      <c r="D15" s="17">
        <f t="shared" si="0"/>
        <v>0.6987949183303086</v>
      </c>
      <c r="E15" s="26"/>
    </row>
    <row r="16" spans="1:5" ht="43.8" customHeight="1" x14ac:dyDescent="0.3">
      <c r="A16" s="28" t="s">
        <v>8</v>
      </c>
      <c r="B16" s="5">
        <v>0</v>
      </c>
      <c r="C16" s="7">
        <v>-76.599999999999994</v>
      </c>
      <c r="D16" s="40">
        <v>0</v>
      </c>
    </row>
    <row r="17" spans="1:5" ht="16.2" x14ac:dyDescent="0.35">
      <c r="A17" s="29" t="s">
        <v>9</v>
      </c>
      <c r="B17" s="30">
        <f>B9+B13</f>
        <v>375513.9</v>
      </c>
      <c r="C17" s="31">
        <f>C9+C13</f>
        <v>277851.7</v>
      </c>
      <c r="D17" s="32">
        <f>C17/B17</f>
        <v>0.73992387498838252</v>
      </c>
    </row>
    <row r="18" spans="1:5" s="9" customFormat="1" ht="23.4" customHeight="1" x14ac:dyDescent="0.35">
      <c r="A18" s="41" t="s">
        <v>10</v>
      </c>
      <c r="B18" s="41"/>
      <c r="C18" s="41"/>
      <c r="D18" s="41"/>
    </row>
    <row r="19" spans="1:5" s="9" customFormat="1" ht="18" x14ac:dyDescent="0.35">
      <c r="A19" s="10" t="s">
        <v>36</v>
      </c>
      <c r="B19" s="10"/>
      <c r="C19" s="11"/>
      <c r="D19" s="11"/>
    </row>
    <row r="20" spans="1:5" ht="42" customHeight="1" x14ac:dyDescent="0.25">
      <c r="A20" s="12" t="s">
        <v>11</v>
      </c>
      <c r="B20" s="12" t="s">
        <v>34</v>
      </c>
      <c r="C20" s="12" t="s">
        <v>35</v>
      </c>
      <c r="D20" s="12" t="s">
        <v>5</v>
      </c>
    </row>
    <row r="21" spans="1:5" ht="15.6" x14ac:dyDescent="0.3">
      <c r="A21" s="19" t="s">
        <v>12</v>
      </c>
      <c r="B21" s="1">
        <v>50831.1</v>
      </c>
      <c r="C21" s="1">
        <v>33412</v>
      </c>
      <c r="D21" s="17">
        <f>C21/B21</f>
        <v>0.65731412462055716</v>
      </c>
      <c r="E21" s="26"/>
    </row>
    <row r="22" spans="1:5" ht="30.6" customHeight="1" x14ac:dyDescent="0.3">
      <c r="A22" s="33" t="s">
        <v>13</v>
      </c>
      <c r="B22" s="1">
        <v>328.9</v>
      </c>
      <c r="C22" s="1">
        <v>236.3</v>
      </c>
      <c r="D22" s="17">
        <f t="shared" ref="D22:D31" si="1">C22/B22</f>
        <v>0.71845545758589247</v>
      </c>
      <c r="E22" s="26"/>
    </row>
    <row r="23" spans="1:5" ht="15.6" x14ac:dyDescent="0.3">
      <c r="A23" s="19" t="s">
        <v>14</v>
      </c>
      <c r="B23" s="1">
        <v>112120.6</v>
      </c>
      <c r="C23" s="1">
        <v>69265.100000000006</v>
      </c>
      <c r="D23" s="17">
        <f t="shared" si="1"/>
        <v>0.61777318351846144</v>
      </c>
      <c r="E23" s="26"/>
    </row>
    <row r="24" spans="1:5" ht="15.6" x14ac:dyDescent="0.3">
      <c r="A24" s="19" t="s">
        <v>15</v>
      </c>
      <c r="B24" s="1">
        <v>149889.1</v>
      </c>
      <c r="C24" s="1">
        <v>69933.899999999994</v>
      </c>
      <c r="D24" s="17">
        <f t="shared" si="1"/>
        <v>0.46657095145677696</v>
      </c>
      <c r="E24" s="26"/>
    </row>
    <row r="25" spans="1:5" ht="15.6" x14ac:dyDescent="0.3">
      <c r="A25" s="19" t="s">
        <v>21</v>
      </c>
      <c r="B25" s="1">
        <v>52</v>
      </c>
      <c r="C25" s="1">
        <v>0</v>
      </c>
      <c r="D25" s="17">
        <f t="shared" si="1"/>
        <v>0</v>
      </c>
      <c r="E25" s="26"/>
    </row>
    <row r="26" spans="1:5" ht="15.6" x14ac:dyDescent="0.3">
      <c r="A26" s="19" t="s">
        <v>16</v>
      </c>
      <c r="B26" s="1">
        <v>6909.1</v>
      </c>
      <c r="C26" s="1">
        <v>689.4</v>
      </c>
      <c r="D26" s="17">
        <f t="shared" si="1"/>
        <v>9.9781447655989924E-2</v>
      </c>
      <c r="E26" s="26"/>
    </row>
    <row r="27" spans="1:5" ht="15.6" x14ac:dyDescent="0.3">
      <c r="A27" s="19" t="s">
        <v>17</v>
      </c>
      <c r="B27" s="1">
        <v>28034.3</v>
      </c>
      <c r="C27" s="1">
        <v>12595.6</v>
      </c>
      <c r="D27" s="17">
        <f t="shared" si="1"/>
        <v>0.44929247386237575</v>
      </c>
      <c r="E27" s="26"/>
    </row>
    <row r="28" spans="1:5" ht="15.6" x14ac:dyDescent="0.3">
      <c r="A28" s="25" t="s">
        <v>18</v>
      </c>
      <c r="B28" s="1">
        <v>27494.9</v>
      </c>
      <c r="C28" s="1">
        <v>19562.8</v>
      </c>
      <c r="D28" s="17">
        <f t="shared" si="1"/>
        <v>0.71150649756863993</v>
      </c>
      <c r="E28" s="26"/>
    </row>
    <row r="29" spans="1:5" ht="15.6" x14ac:dyDescent="0.3">
      <c r="A29" s="27" t="s">
        <v>19</v>
      </c>
      <c r="B29" s="1">
        <v>26510.2</v>
      </c>
      <c r="C29" s="1">
        <v>17027.5</v>
      </c>
      <c r="D29" s="17">
        <f t="shared" si="1"/>
        <v>0.64229994492685827</v>
      </c>
      <c r="E29" s="26"/>
    </row>
    <row r="30" spans="1:5" ht="15.6" x14ac:dyDescent="0.3">
      <c r="A30" s="27" t="s">
        <v>20</v>
      </c>
      <c r="B30" s="1">
        <v>2078.5</v>
      </c>
      <c r="C30" s="1">
        <v>1419.6</v>
      </c>
      <c r="D30" s="17">
        <f t="shared" si="1"/>
        <v>0.68299254269906173</v>
      </c>
      <c r="E30" s="26"/>
    </row>
    <row r="31" spans="1:5" ht="16.2" x14ac:dyDescent="0.35">
      <c r="A31" s="29" t="s">
        <v>22</v>
      </c>
      <c r="B31" s="34">
        <f>B21+B22+B23+B24+B25+B26+B27+B28+B29+B30</f>
        <v>404248.7</v>
      </c>
      <c r="C31" s="34">
        <f>C21+C22+C23+C24+C25+C26+C27+C28+C29+C30</f>
        <v>224142.19999999998</v>
      </c>
      <c r="D31" s="32">
        <f t="shared" si="1"/>
        <v>0.55446609970545357</v>
      </c>
    </row>
    <row r="32" spans="1:5" s="9" customFormat="1" ht="22.2" customHeight="1" x14ac:dyDescent="0.35">
      <c r="A32" s="42" t="s">
        <v>27</v>
      </c>
      <c r="B32" s="42"/>
      <c r="C32" s="42"/>
      <c r="D32" s="42"/>
    </row>
    <row r="33" spans="1:4" s="9" customFormat="1" ht="18" x14ac:dyDescent="0.35">
      <c r="A33" s="43" t="s">
        <v>37</v>
      </c>
      <c r="B33" s="43"/>
      <c r="C33" s="43"/>
      <c r="D33" s="43"/>
    </row>
    <row r="34" spans="1:4" ht="42.6" customHeight="1" x14ac:dyDescent="0.25">
      <c r="A34" s="12" t="s">
        <v>0</v>
      </c>
      <c r="B34" s="12" t="s">
        <v>34</v>
      </c>
      <c r="C34" s="12" t="s">
        <v>35</v>
      </c>
      <c r="D34" s="12" t="s">
        <v>5</v>
      </c>
    </row>
    <row r="35" spans="1:4" ht="33" customHeight="1" x14ac:dyDescent="0.35">
      <c r="A35" s="35" t="s">
        <v>24</v>
      </c>
      <c r="B35" s="36">
        <f>B36+B37</f>
        <v>28734.799999999988</v>
      </c>
      <c r="C35" s="36">
        <f>C36+C37</f>
        <v>-53709.5</v>
      </c>
      <c r="D35" s="37"/>
    </row>
    <row r="36" spans="1:4" ht="15.6" x14ac:dyDescent="0.3">
      <c r="A36" s="19" t="s">
        <v>25</v>
      </c>
      <c r="B36" s="38">
        <f>-(B17)</f>
        <v>-375513.9</v>
      </c>
      <c r="C36" s="38">
        <v>-277851.7</v>
      </c>
      <c r="D36" s="39">
        <f t="shared" ref="D36:D37" si="2">C36/B36</f>
        <v>0.73992387498838252</v>
      </c>
    </row>
    <row r="37" spans="1:4" ht="15.6" x14ac:dyDescent="0.3">
      <c r="A37" s="19" t="s">
        <v>26</v>
      </c>
      <c r="B37" s="38">
        <f>B31</f>
        <v>404248.7</v>
      </c>
      <c r="C37" s="38">
        <v>224142.2</v>
      </c>
      <c r="D37" s="39">
        <f t="shared" si="2"/>
        <v>0.55446609970545357</v>
      </c>
    </row>
  </sheetData>
  <mergeCells count="9">
    <mergeCell ref="A18:D18"/>
    <mergeCell ref="A32:D32"/>
    <mergeCell ref="A33:D33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2021-10-14T12:44:16Z</dcterms:modified>
</cp:coreProperties>
</file>